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ef0c6af355cc658/Stoicism/SABS/"/>
    </mc:Choice>
  </mc:AlternateContent>
  <xr:revisionPtr revIDLastSave="266" documentId="8_{A4568A4F-3159-4456-9AE0-54EB72025FF5}" xr6:coauthVersionLast="47" xr6:coauthVersionMax="47" xr10:uidLastSave="{F4AF614E-EC68-4E15-A070-0A9F643DD88F}"/>
  <bookViews>
    <workbookView xWindow="-110" yWindow="340" windowWidth="19420" windowHeight="10570" activeTab="1" xr2:uid="{00000000-000D-0000-FFFF-FFFF00000000}"/>
  </bookViews>
  <sheets>
    <sheet name="SABS Input" sheetId="1" r:id="rId1"/>
    <sheet name="Scor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1" l="1"/>
  <c r="F30" i="1"/>
  <c r="F41" i="1"/>
  <c r="F39" i="1"/>
  <c r="F35" i="1"/>
  <c r="F22" i="1"/>
  <c r="F43" i="1"/>
  <c r="F42" i="1"/>
  <c r="F40" i="1"/>
  <c r="F38" i="1"/>
  <c r="F37" i="1"/>
  <c r="F36" i="1"/>
  <c r="F34" i="1"/>
  <c r="F33" i="1"/>
  <c r="F32" i="1"/>
  <c r="F31" i="1"/>
  <c r="F28" i="1"/>
  <c r="F27" i="1"/>
  <c r="F26" i="1"/>
  <c r="F25" i="1"/>
  <c r="F24" i="1"/>
  <c r="F23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C3" i="2" l="1"/>
  <c r="C6" i="2"/>
  <c r="C9" i="2"/>
  <c r="C4" i="2"/>
  <c r="C7" i="2"/>
  <c r="C5" i="2"/>
  <c r="C8" i="2"/>
  <c r="C2" i="2"/>
</calcChain>
</file>

<file path=xl/sharedStrings.xml><?xml version="1.0" encoding="utf-8"?>
<sst xmlns="http://schemas.openxmlformats.org/spreadsheetml/2006/main" count="157" uniqueCount="78">
  <si>
    <t>Item #</t>
  </si>
  <si>
    <t>Statement</t>
  </si>
  <si>
    <t>Dimension</t>
  </si>
  <si>
    <t>Reverse score?</t>
  </si>
  <si>
    <t>Response (1–7)</t>
  </si>
  <si>
    <t>I think about my life as an ongoing project to become a better person.</t>
  </si>
  <si>
    <t>No</t>
  </si>
  <si>
    <t>The universe is benevolent in its overall plan.</t>
  </si>
  <si>
    <t>I regularly spend time reflecting on what is most important to enable me to live a good and happy life.</t>
  </si>
  <si>
    <t>I do the right thing even when I feel afraid.</t>
  </si>
  <si>
    <t>It is my duty to help others.</t>
  </si>
  <si>
    <t>I usually do the right thing.</t>
  </si>
  <si>
    <t>I do not act on urges when it would be unwise to act on them</t>
  </si>
  <si>
    <t>I am committed to helping humanity in general.</t>
  </si>
  <si>
    <t>I treat everyone fairly.</t>
  </si>
  <si>
    <t>I take active steps to reduce the suffering of others.</t>
  </si>
  <si>
    <t>It is possible to lead a happy life even after the death of someone we love.</t>
  </si>
  <si>
    <t>The universe embodies wisdom.</t>
  </si>
  <si>
    <t>When making an important decision I ask myself “What really matters here?”</t>
  </si>
  <si>
    <t>I cannot really be harmed by what other people say.</t>
  </si>
  <si>
    <t>When I have a problem, I am good at taking constructive action in a timely manner.</t>
  </si>
  <si>
    <t>We can’t really control other people.</t>
  </si>
  <si>
    <t>Nothing except our judgements and voluntary actions are truly under our control in life.</t>
  </si>
  <si>
    <t>I pay attention to my judgements about good or bad things or people as I am making them.</t>
  </si>
  <si>
    <t>I need to be well thought of by others in order to be happy.</t>
  </si>
  <si>
    <t>Yes</t>
  </si>
  <si>
    <t>It is good to think about life as an ongoing journey towards becoming a better person.</t>
  </si>
  <si>
    <t>I am committed to helping my friends.</t>
  </si>
  <si>
    <t>I pay attention to my thoughts about what I intend to do before I act on them.</t>
  </si>
  <si>
    <t>I want to become a better person ethically.</t>
  </si>
  <si>
    <t>When a negative thought enters my mind, I remind myself that it is just an interpretation of the situation.</t>
  </si>
  <si>
    <t>I view other people as fellow-members of the brother/sisterhood of humankind.</t>
  </si>
  <si>
    <t>I need to be in good health in order to be happy.</t>
  </si>
  <si>
    <t>Every day I spend some time thinking about how I can best face challenges in the day ahead.</t>
  </si>
  <si>
    <t>Our voluntary actions are among the only things truly under our control in life.</t>
  </si>
  <si>
    <t>As long as you have the right attitude, you can lead a good life even in the most difficult circumstances.</t>
  </si>
  <si>
    <t>I care about the suffering of others</t>
  </si>
  <si>
    <t>I often do what I feel like doing rather than doing what I believe to be the right thing.</t>
  </si>
  <si>
    <t>Our judgements are amongst the only things truly under our control in life.</t>
  </si>
  <si>
    <t>I see my happiness as fully compatible with caring for other people.</t>
  </si>
  <si>
    <t>The best idea is to give up trying to control people and instead focus on our own actions and our judgments and character.</t>
  </si>
  <si>
    <t>There is no overall plan to the universe.</t>
  </si>
  <si>
    <t>I think about what the ideal wise and good person would do when faced with misfortunes in life.</t>
  </si>
  <si>
    <t>If things don’t go well for my family, I can’t lead a good life.</t>
  </si>
  <si>
    <t>I am committed to helping in my local community.</t>
  </si>
  <si>
    <t>It is possible to lead a happy life even when we have lost success or wealth.</t>
  </si>
  <si>
    <t>Instructions:</t>
  </si>
  <si>
    <t>Reverse-scored items:</t>
  </si>
  <si>
    <t>19, 26, 27, 32, 36, 38</t>
  </si>
  <si>
    <t>Scale / Dimension</t>
  </si>
  <si>
    <t>Items</t>
  </si>
  <si>
    <t>Average Score</t>
  </si>
  <si>
    <t>SABS Total (average across 40 items)</t>
  </si>
  <si>
    <t>1–40</t>
  </si>
  <si>
    <t>11, 14, 19, 26, 27, 30, 38, 40</t>
  </si>
  <si>
    <t>3, 13, 18, 22, 24, 28, 37</t>
  </si>
  <si>
    <t>4, 6, 7, 9, 15, 32</t>
  </si>
  <si>
    <t>5, 8, 10, 21, 25, 31, 34, 39</t>
  </si>
  <si>
    <t>16, 17, 29, 33, 35</t>
  </si>
  <si>
    <t>1, 20, 23</t>
  </si>
  <si>
    <t>2, 12, 36</t>
  </si>
  <si>
    <t>Interpretation</t>
  </si>
  <si>
    <t>Ethical Development</t>
  </si>
  <si>
    <t>Benevolence &amp; Compassion</t>
  </si>
  <si>
    <t>Virtue</t>
  </si>
  <si>
    <t>Beliefs about Happiness</t>
  </si>
  <si>
    <t>Stoic Worldview</t>
  </si>
  <si>
    <t>Stoic Mindfulness</t>
  </si>
  <si>
    <t>Beliefs About Control</t>
  </si>
  <si>
    <t>Beliefs about Control</t>
  </si>
  <si>
    <t>When referencing the SABS, please cite as</t>
  </si>
  <si>
    <t>LeBon, T., Brown, G., DiGiuseppe, R., Karl, J., Fischer, R., &amp; Lopez, G. (2025). The development and validation of the Stoic Attitudes and Behaviours Scale. Cognitive Therapy and Research. https://doi.org/10.1007/s10608-025-10635-9</t>
  </si>
  <si>
    <t>Scores more than 4.0 indicate agreement with Stoic principles; higher = stronger Stoic attitudes &amp; behaviours.</t>
  </si>
  <si>
    <t>Please see the Scores tab for average scores for each of the 7 SABS dimensions and for all SABS items</t>
  </si>
  <si>
    <t>Below are  statements which describe certain attitudes and behaviours. 
Rate each statement in column B 1–7 (1=Strongly  Disagree … 7=Strongly Agree) in column B
Please answer according to what you actually do and  think rather than what you think you ought to do  think.). 
The sheet auto-applies reverse scoring where required and computes adjusted scores in column F and  averages for all SABS and each dimension in the 'Scores' tab.</t>
  </si>
  <si>
    <t>Adjusted Value</t>
  </si>
  <si>
    <t>For an explanation of what the dimensions mean, see https://www.psychologytoday.com/gb/blog/365-ways-to-be-more-stoic/202509/how-the-science-of-stoicism-can-boost-your-well-being</t>
  </si>
  <si>
    <t>If things don’t go well for me, I can’t lead a good life.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</si>
</sst>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555555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0" fillId="0" borderId="0" xfId="0" applyAlignment="1">
      <alignment wrapText="1"/>
    </xf>
    <xf numFmtId="0" fontId="2" fillId="3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0" xfId="1"/>
    <xf numFmtId="164" fontId="1" fillId="2" borderId="0" xfId="0" applyNumberFormat="1" applyFont="1" applyFill="1"/>
    <xf numFmtId="164" fontId="0" fillId="0" borderId="0" xfId="0" applyNumberFormat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1007/s10608-025-10635-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1007/s10608-025-10635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50"/>
  <sheetViews>
    <sheetView topLeftCell="A14" workbookViewId="0">
      <selection activeCell="B29" sqref="B29"/>
    </sheetView>
  </sheetViews>
  <sheetFormatPr defaultRowHeight="14.5" x14ac:dyDescent="0.35"/>
  <cols>
    <col min="1" max="1" width="7.7265625" customWidth="1"/>
    <col min="2" max="2" width="85.7265625" customWidth="1"/>
    <col min="3" max="3" width="15.54296875" customWidth="1"/>
    <col min="4" max="4" width="28.54296875" hidden="1" customWidth="1"/>
    <col min="5" max="5" width="8.26953125" hidden="1" customWidth="1"/>
    <col min="6" max="6" width="27.81640625" customWidth="1"/>
  </cols>
  <sheetData>
    <row r="1" spans="1:6" x14ac:dyDescent="0.35">
      <c r="A1" s="3" t="s">
        <v>46</v>
      </c>
    </row>
    <row r="2" spans="1:6" ht="58.5" customHeight="1" x14ac:dyDescent="0.35">
      <c r="A2" s="10" t="s">
        <v>74</v>
      </c>
      <c r="B2" s="10"/>
      <c r="C2" s="10"/>
      <c r="D2" s="10"/>
      <c r="E2" s="10"/>
      <c r="F2" s="10"/>
    </row>
    <row r="3" spans="1:6" s="6" customFormat="1" ht="29" customHeight="1" x14ac:dyDescent="0.35">
      <c r="A3" s="5" t="s">
        <v>0</v>
      </c>
      <c r="B3" s="5" t="s">
        <v>1</v>
      </c>
      <c r="C3" s="5" t="s">
        <v>4</v>
      </c>
      <c r="D3" s="5" t="s">
        <v>2</v>
      </c>
      <c r="E3" s="5" t="s">
        <v>3</v>
      </c>
      <c r="F3" s="5" t="s">
        <v>75</v>
      </c>
    </row>
    <row r="4" spans="1:6" x14ac:dyDescent="0.35">
      <c r="A4">
        <v>1</v>
      </c>
      <c r="B4" s="2" t="s">
        <v>5</v>
      </c>
      <c r="D4" t="s">
        <v>62</v>
      </c>
      <c r="E4" t="s">
        <v>6</v>
      </c>
      <c r="F4">
        <f>C4</f>
        <v>0</v>
      </c>
    </row>
    <row r="5" spans="1:6" x14ac:dyDescent="0.35">
      <c r="A5">
        <v>2</v>
      </c>
      <c r="B5" s="2" t="s">
        <v>7</v>
      </c>
      <c r="D5" t="s">
        <v>66</v>
      </c>
      <c r="E5" t="s">
        <v>6</v>
      </c>
      <c r="F5">
        <f t="shared" ref="F5:F43" si="0">C5</f>
        <v>0</v>
      </c>
    </row>
    <row r="6" spans="1:6" ht="29" x14ac:dyDescent="0.35">
      <c r="A6">
        <v>3</v>
      </c>
      <c r="B6" s="2" t="s">
        <v>8</v>
      </c>
      <c r="D6" t="s">
        <v>67</v>
      </c>
      <c r="E6" t="s">
        <v>6</v>
      </c>
      <c r="F6">
        <f t="shared" si="0"/>
        <v>0</v>
      </c>
    </row>
    <row r="7" spans="1:6" x14ac:dyDescent="0.35">
      <c r="A7">
        <v>4</v>
      </c>
      <c r="B7" s="2" t="s">
        <v>9</v>
      </c>
      <c r="D7" t="s">
        <v>64</v>
      </c>
      <c r="E7" t="s">
        <v>6</v>
      </c>
      <c r="F7">
        <f t="shared" si="0"/>
        <v>0</v>
      </c>
    </row>
    <row r="8" spans="1:6" x14ac:dyDescent="0.35">
      <c r="A8">
        <v>5</v>
      </c>
      <c r="B8" s="2" t="s">
        <v>10</v>
      </c>
      <c r="D8" t="s">
        <v>63</v>
      </c>
      <c r="E8" t="s">
        <v>6</v>
      </c>
      <c r="F8">
        <f t="shared" si="0"/>
        <v>0</v>
      </c>
    </row>
    <row r="9" spans="1:6" x14ac:dyDescent="0.35">
      <c r="A9">
        <v>6</v>
      </c>
      <c r="B9" s="2" t="s">
        <v>11</v>
      </c>
      <c r="D9" t="s">
        <v>64</v>
      </c>
      <c r="E9" t="s">
        <v>6</v>
      </c>
      <c r="F9">
        <f t="shared" si="0"/>
        <v>0</v>
      </c>
    </row>
    <row r="10" spans="1:6" x14ac:dyDescent="0.35">
      <c r="A10">
        <v>7</v>
      </c>
      <c r="B10" s="2" t="s">
        <v>12</v>
      </c>
      <c r="D10" t="s">
        <v>64</v>
      </c>
      <c r="E10" t="s">
        <v>6</v>
      </c>
      <c r="F10">
        <f t="shared" si="0"/>
        <v>0</v>
      </c>
    </row>
    <row r="11" spans="1:6" x14ac:dyDescent="0.35">
      <c r="A11">
        <v>8</v>
      </c>
      <c r="B11" s="2" t="s">
        <v>13</v>
      </c>
      <c r="D11" t="s">
        <v>63</v>
      </c>
      <c r="E11" t="s">
        <v>6</v>
      </c>
      <c r="F11">
        <f t="shared" si="0"/>
        <v>0</v>
      </c>
    </row>
    <row r="12" spans="1:6" x14ac:dyDescent="0.35">
      <c r="A12">
        <v>9</v>
      </c>
      <c r="B12" s="2" t="s">
        <v>14</v>
      </c>
      <c r="D12" t="s">
        <v>64</v>
      </c>
      <c r="E12" t="s">
        <v>6</v>
      </c>
      <c r="F12">
        <f t="shared" si="0"/>
        <v>0</v>
      </c>
    </row>
    <row r="13" spans="1:6" x14ac:dyDescent="0.35">
      <c r="A13">
        <v>10</v>
      </c>
      <c r="B13" s="2" t="s">
        <v>15</v>
      </c>
      <c r="D13" t="s">
        <v>63</v>
      </c>
      <c r="E13" t="s">
        <v>6</v>
      </c>
      <c r="F13">
        <f t="shared" si="0"/>
        <v>0</v>
      </c>
    </row>
    <row r="14" spans="1:6" x14ac:dyDescent="0.35">
      <c r="A14">
        <v>11</v>
      </c>
      <c r="B14" s="2" t="s">
        <v>16</v>
      </c>
      <c r="D14" t="s">
        <v>65</v>
      </c>
      <c r="E14" t="s">
        <v>6</v>
      </c>
      <c r="F14">
        <f t="shared" si="0"/>
        <v>0</v>
      </c>
    </row>
    <row r="15" spans="1:6" x14ac:dyDescent="0.35">
      <c r="A15">
        <v>12</v>
      </c>
      <c r="B15" s="2" t="s">
        <v>17</v>
      </c>
      <c r="D15" t="s">
        <v>66</v>
      </c>
      <c r="E15" t="s">
        <v>6</v>
      </c>
      <c r="F15">
        <f t="shared" si="0"/>
        <v>0</v>
      </c>
    </row>
    <row r="16" spans="1:6" x14ac:dyDescent="0.35">
      <c r="A16">
        <v>13</v>
      </c>
      <c r="B16" s="2" t="s">
        <v>18</v>
      </c>
      <c r="D16" t="s">
        <v>67</v>
      </c>
      <c r="E16" t="s">
        <v>6</v>
      </c>
      <c r="F16">
        <f t="shared" si="0"/>
        <v>0</v>
      </c>
    </row>
    <row r="17" spans="1:6" x14ac:dyDescent="0.35">
      <c r="A17">
        <v>14</v>
      </c>
      <c r="B17" s="2" t="s">
        <v>19</v>
      </c>
      <c r="D17" t="s">
        <v>65</v>
      </c>
      <c r="E17" t="s">
        <v>6</v>
      </c>
      <c r="F17">
        <f t="shared" si="0"/>
        <v>0</v>
      </c>
    </row>
    <row r="18" spans="1:6" x14ac:dyDescent="0.35">
      <c r="A18">
        <v>15</v>
      </c>
      <c r="B18" s="2" t="s">
        <v>20</v>
      </c>
      <c r="D18" t="s">
        <v>64</v>
      </c>
      <c r="E18" t="s">
        <v>6</v>
      </c>
      <c r="F18">
        <f t="shared" si="0"/>
        <v>0</v>
      </c>
    </row>
    <row r="19" spans="1:6" x14ac:dyDescent="0.35">
      <c r="A19">
        <v>16</v>
      </c>
      <c r="B19" s="2" t="s">
        <v>21</v>
      </c>
      <c r="D19" t="s">
        <v>68</v>
      </c>
      <c r="E19" t="s">
        <v>6</v>
      </c>
      <c r="F19">
        <f t="shared" si="0"/>
        <v>0</v>
      </c>
    </row>
    <row r="20" spans="1:6" x14ac:dyDescent="0.35">
      <c r="A20">
        <v>17</v>
      </c>
      <c r="B20" s="2" t="s">
        <v>22</v>
      </c>
      <c r="D20" t="s">
        <v>68</v>
      </c>
      <c r="E20" t="s">
        <v>6</v>
      </c>
      <c r="F20">
        <f t="shared" si="0"/>
        <v>0</v>
      </c>
    </row>
    <row r="21" spans="1:6" x14ac:dyDescent="0.35">
      <c r="A21">
        <v>18</v>
      </c>
      <c r="B21" s="2" t="s">
        <v>23</v>
      </c>
      <c r="D21" t="s">
        <v>67</v>
      </c>
      <c r="E21" t="s">
        <v>6</v>
      </c>
      <c r="F21">
        <f t="shared" si="0"/>
        <v>0</v>
      </c>
    </row>
    <row r="22" spans="1:6" x14ac:dyDescent="0.35">
      <c r="A22">
        <v>19</v>
      </c>
      <c r="B22" s="2" t="s">
        <v>24</v>
      </c>
      <c r="D22" t="s">
        <v>65</v>
      </c>
      <c r="E22" t="s">
        <v>25</v>
      </c>
      <c r="F22">
        <f>8-C22</f>
        <v>8</v>
      </c>
    </row>
    <row r="23" spans="1:6" x14ac:dyDescent="0.35">
      <c r="A23">
        <v>20</v>
      </c>
      <c r="B23" s="2" t="s">
        <v>26</v>
      </c>
      <c r="D23" t="s">
        <v>62</v>
      </c>
      <c r="E23" t="s">
        <v>6</v>
      </c>
      <c r="F23">
        <f t="shared" si="0"/>
        <v>0</v>
      </c>
    </row>
    <row r="24" spans="1:6" x14ac:dyDescent="0.35">
      <c r="A24">
        <v>21</v>
      </c>
      <c r="B24" s="2" t="s">
        <v>27</v>
      </c>
      <c r="D24" t="s">
        <v>63</v>
      </c>
      <c r="E24" t="s">
        <v>6</v>
      </c>
      <c r="F24">
        <f t="shared" si="0"/>
        <v>0</v>
      </c>
    </row>
    <row r="25" spans="1:6" x14ac:dyDescent="0.35">
      <c r="A25">
        <v>22</v>
      </c>
      <c r="B25" s="2" t="s">
        <v>28</v>
      </c>
      <c r="D25" t="s">
        <v>67</v>
      </c>
      <c r="E25" t="s">
        <v>6</v>
      </c>
      <c r="F25">
        <f t="shared" si="0"/>
        <v>0</v>
      </c>
    </row>
    <row r="26" spans="1:6" x14ac:dyDescent="0.35">
      <c r="A26">
        <v>23</v>
      </c>
      <c r="B26" s="2" t="s">
        <v>29</v>
      </c>
      <c r="D26" t="s">
        <v>62</v>
      </c>
      <c r="E26" t="s">
        <v>6</v>
      </c>
      <c r="F26">
        <f t="shared" si="0"/>
        <v>0</v>
      </c>
    </row>
    <row r="27" spans="1:6" ht="29" x14ac:dyDescent="0.35">
      <c r="A27">
        <v>24</v>
      </c>
      <c r="B27" s="2" t="s">
        <v>30</v>
      </c>
      <c r="D27" t="s">
        <v>67</v>
      </c>
      <c r="E27" t="s">
        <v>6</v>
      </c>
      <c r="F27">
        <f t="shared" si="0"/>
        <v>0</v>
      </c>
    </row>
    <row r="28" spans="1:6" x14ac:dyDescent="0.35">
      <c r="A28">
        <v>25</v>
      </c>
      <c r="B28" s="2" t="s">
        <v>31</v>
      </c>
      <c r="D28" t="s">
        <v>63</v>
      </c>
      <c r="E28" t="s">
        <v>6</v>
      </c>
      <c r="F28">
        <f t="shared" si="0"/>
        <v>0</v>
      </c>
    </row>
    <row r="29" spans="1:6" x14ac:dyDescent="0.35">
      <c r="A29">
        <v>26</v>
      </c>
      <c r="B29" t="s">
        <v>77</v>
      </c>
      <c r="D29" t="s">
        <v>65</v>
      </c>
      <c r="E29" t="s">
        <v>25</v>
      </c>
      <c r="F29">
        <f>8-C29</f>
        <v>8</v>
      </c>
    </row>
    <row r="30" spans="1:6" x14ac:dyDescent="0.35">
      <c r="A30">
        <v>27</v>
      </c>
      <c r="B30" s="2" t="s">
        <v>32</v>
      </c>
      <c r="D30" t="s">
        <v>65</v>
      </c>
      <c r="E30" t="s">
        <v>25</v>
      </c>
      <c r="F30">
        <f>8-C30</f>
        <v>8</v>
      </c>
    </row>
    <row r="31" spans="1:6" x14ac:dyDescent="0.35">
      <c r="A31">
        <v>28</v>
      </c>
      <c r="B31" s="2" t="s">
        <v>33</v>
      </c>
      <c r="D31" t="s">
        <v>67</v>
      </c>
      <c r="E31" t="s">
        <v>6</v>
      </c>
      <c r="F31">
        <f t="shared" si="0"/>
        <v>0</v>
      </c>
    </row>
    <row r="32" spans="1:6" x14ac:dyDescent="0.35">
      <c r="A32">
        <v>29</v>
      </c>
      <c r="B32" s="2" t="s">
        <v>34</v>
      </c>
      <c r="D32" t="s">
        <v>68</v>
      </c>
      <c r="E32" t="s">
        <v>6</v>
      </c>
      <c r="F32">
        <f t="shared" si="0"/>
        <v>0</v>
      </c>
    </row>
    <row r="33" spans="1:6" ht="29" x14ac:dyDescent="0.35">
      <c r="A33">
        <v>30</v>
      </c>
      <c r="B33" s="2" t="s">
        <v>35</v>
      </c>
      <c r="D33" t="s">
        <v>65</v>
      </c>
      <c r="E33" t="s">
        <v>6</v>
      </c>
      <c r="F33">
        <f t="shared" si="0"/>
        <v>0</v>
      </c>
    </row>
    <row r="34" spans="1:6" x14ac:dyDescent="0.35">
      <c r="A34">
        <v>31</v>
      </c>
      <c r="B34" s="2" t="s">
        <v>36</v>
      </c>
      <c r="D34" t="s">
        <v>63</v>
      </c>
      <c r="E34" t="s">
        <v>6</v>
      </c>
      <c r="F34">
        <f t="shared" si="0"/>
        <v>0</v>
      </c>
    </row>
    <row r="35" spans="1:6" x14ac:dyDescent="0.35">
      <c r="A35">
        <v>32</v>
      </c>
      <c r="B35" s="2" t="s">
        <v>37</v>
      </c>
      <c r="D35" t="s">
        <v>64</v>
      </c>
      <c r="E35" t="s">
        <v>25</v>
      </c>
      <c r="F35">
        <f>8-C35</f>
        <v>8</v>
      </c>
    </row>
    <row r="36" spans="1:6" x14ac:dyDescent="0.35">
      <c r="A36">
        <v>33</v>
      </c>
      <c r="B36" s="2" t="s">
        <v>38</v>
      </c>
      <c r="D36" t="s">
        <v>68</v>
      </c>
      <c r="E36" t="s">
        <v>6</v>
      </c>
      <c r="F36">
        <f t="shared" si="0"/>
        <v>0</v>
      </c>
    </row>
    <row r="37" spans="1:6" x14ac:dyDescent="0.35">
      <c r="A37">
        <v>34</v>
      </c>
      <c r="B37" s="2" t="s">
        <v>39</v>
      </c>
      <c r="D37" t="s">
        <v>63</v>
      </c>
      <c r="E37" t="s">
        <v>6</v>
      </c>
      <c r="F37">
        <f t="shared" si="0"/>
        <v>0</v>
      </c>
    </row>
    <row r="38" spans="1:6" ht="29" x14ac:dyDescent="0.35">
      <c r="A38">
        <v>35</v>
      </c>
      <c r="B38" s="2" t="s">
        <v>40</v>
      </c>
      <c r="D38" t="s">
        <v>68</v>
      </c>
      <c r="E38" t="s">
        <v>6</v>
      </c>
      <c r="F38">
        <f t="shared" si="0"/>
        <v>0</v>
      </c>
    </row>
    <row r="39" spans="1:6" x14ac:dyDescent="0.35">
      <c r="A39">
        <v>36</v>
      </c>
      <c r="B39" s="2" t="s">
        <v>41</v>
      </c>
      <c r="D39" t="s">
        <v>66</v>
      </c>
      <c r="E39" t="s">
        <v>25</v>
      </c>
      <c r="F39">
        <f>8-C39</f>
        <v>8</v>
      </c>
    </row>
    <row r="40" spans="1:6" x14ac:dyDescent="0.35">
      <c r="A40">
        <v>37</v>
      </c>
      <c r="B40" s="2" t="s">
        <v>42</v>
      </c>
      <c r="D40" t="s">
        <v>67</v>
      </c>
      <c r="E40" t="s">
        <v>6</v>
      </c>
      <c r="F40">
        <f t="shared" si="0"/>
        <v>0</v>
      </c>
    </row>
    <row r="41" spans="1:6" x14ac:dyDescent="0.35">
      <c r="A41">
        <v>38</v>
      </c>
      <c r="B41" s="2" t="s">
        <v>43</v>
      </c>
      <c r="D41" t="s">
        <v>65</v>
      </c>
      <c r="E41" t="s">
        <v>25</v>
      </c>
      <c r="F41">
        <f>8-C41</f>
        <v>8</v>
      </c>
    </row>
    <row r="42" spans="1:6" x14ac:dyDescent="0.35">
      <c r="A42">
        <v>39</v>
      </c>
      <c r="B42" s="2" t="s">
        <v>44</v>
      </c>
      <c r="D42" t="s">
        <v>63</v>
      </c>
      <c r="E42" t="s">
        <v>6</v>
      </c>
      <c r="F42">
        <f t="shared" si="0"/>
        <v>0</v>
      </c>
    </row>
    <row r="43" spans="1:6" x14ac:dyDescent="0.35">
      <c r="A43">
        <v>40</v>
      </c>
      <c r="B43" s="2" t="s">
        <v>45</v>
      </c>
      <c r="D43" t="s">
        <v>65</v>
      </c>
      <c r="E43" t="s">
        <v>6</v>
      </c>
      <c r="F43">
        <f t="shared" si="0"/>
        <v>0</v>
      </c>
    </row>
    <row r="45" spans="1:6" x14ac:dyDescent="0.35">
      <c r="A45" t="s">
        <v>73</v>
      </c>
    </row>
    <row r="46" spans="1:6" x14ac:dyDescent="0.35">
      <c r="A46" s="3" t="s">
        <v>47</v>
      </c>
    </row>
    <row r="47" spans="1:6" x14ac:dyDescent="0.35">
      <c r="A47" t="s">
        <v>48</v>
      </c>
    </row>
    <row r="49" spans="1:1" x14ac:dyDescent="0.35">
      <c r="A49" t="s">
        <v>70</v>
      </c>
    </row>
    <row r="50" spans="1:1" x14ac:dyDescent="0.35">
      <c r="A50" s="7" t="s">
        <v>71</v>
      </c>
    </row>
  </sheetData>
  <mergeCells count="1">
    <mergeCell ref="A2:F2"/>
  </mergeCells>
  <dataValidations count="1">
    <dataValidation type="whole" allowBlank="1" showInputMessage="1" showErrorMessage="1" prompt="Enter 1–7" sqref="C4:C43" xr:uid="{00000000-0002-0000-0000-000000000000}">
      <formula1>1</formula1>
      <formula2>7</formula2>
    </dataValidation>
  </dataValidations>
  <hyperlinks>
    <hyperlink ref="A50" r:id="rId1" display="https://doi.org/10.1007/s10608-025-10635-9" xr:uid="{AFA5427A-E2A9-43A4-B939-F9883AF6743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16"/>
  <sheetViews>
    <sheetView tabSelected="1" workbookViewId="0">
      <selection activeCell="C3" sqref="C3"/>
    </sheetView>
  </sheetViews>
  <sheetFormatPr defaultRowHeight="14.5" x14ac:dyDescent="0.35"/>
  <cols>
    <col min="1" max="1" width="36.7265625" customWidth="1"/>
    <col min="2" max="2" width="36.7265625" hidden="1" customWidth="1"/>
    <col min="3" max="3" width="13.90625" style="9" customWidth="1"/>
  </cols>
  <sheetData>
    <row r="1" spans="1:3" x14ac:dyDescent="0.35">
      <c r="A1" s="1" t="s">
        <v>49</v>
      </c>
      <c r="B1" s="1" t="s">
        <v>50</v>
      </c>
      <c r="C1" s="8" t="s">
        <v>51</v>
      </c>
    </row>
    <row r="2" spans="1:3" x14ac:dyDescent="0.35">
      <c r="A2" t="s">
        <v>52</v>
      </c>
      <c r="B2" t="s">
        <v>53</v>
      </c>
      <c r="C2" s="9">
        <f>IF(COUNTA('SABS Input'!F4:F43)=0,"",AVERAGE('SABS Input'!F4:F43))</f>
        <v>1.2</v>
      </c>
    </row>
    <row r="3" spans="1:3" x14ac:dyDescent="0.35">
      <c r="A3" t="s">
        <v>65</v>
      </c>
      <c r="B3" t="s">
        <v>54</v>
      </c>
      <c r="C3" s="9">
        <f>IF(COUNTA('SABS Input'!F14,'SABS Input'!F17,'SABS Input'!F22,'SABS Input'!F29,'SABS Input'!F30,'SABS Input'!F33,'SABS Input'!F41,'SABS Input'!F43)=0,"",AVERAGE('SABS Input'!F14,'SABS Input'!F17,'SABS Input'!F22,'SABS Input'!F29,'SABS Input'!F30,'SABS Input'!F33,'SABS Input'!F41,'SABS Input'!F43))</f>
        <v>4</v>
      </c>
    </row>
    <row r="4" spans="1:3" x14ac:dyDescent="0.35">
      <c r="A4" t="s">
        <v>67</v>
      </c>
      <c r="B4" t="s">
        <v>55</v>
      </c>
      <c r="C4" s="9">
        <f>IF(COUNTA('SABS Input'!F6,'SABS Input'!F16,'SABS Input'!F21,'SABS Input'!F25,'SABS Input'!F27,'SABS Input'!F31,'SABS Input'!F40)=0,"",AVERAGE('SABS Input'!F6,'SABS Input'!F16,'SABS Input'!F21,'SABS Input'!F25,'SABS Input'!F27,'SABS Input'!F31,'SABS Input'!F40))</f>
        <v>0</v>
      </c>
    </row>
    <row r="5" spans="1:3" x14ac:dyDescent="0.35">
      <c r="A5" t="s">
        <v>64</v>
      </c>
      <c r="B5" t="s">
        <v>56</v>
      </c>
      <c r="C5" s="9">
        <f>IF(COUNTA('SABS Input'!F7,'SABS Input'!F9,'SABS Input'!F10,'SABS Input'!F12,'SABS Input'!F18,'SABS Input'!F35)=0,"",AVERAGE('SABS Input'!F7,'SABS Input'!F9,'SABS Input'!F10,'SABS Input'!F12,'SABS Input'!F18,'SABS Input'!F35))</f>
        <v>1.3333333333333333</v>
      </c>
    </row>
    <row r="6" spans="1:3" x14ac:dyDescent="0.35">
      <c r="A6" t="s">
        <v>63</v>
      </c>
      <c r="B6" t="s">
        <v>57</v>
      </c>
      <c r="C6" s="9">
        <f>IF(COUNTA('SABS Input'!F8,'SABS Input'!F11,'SABS Input'!F13,'SABS Input'!F24,'SABS Input'!F28,'SABS Input'!F34,'SABS Input'!F37,'SABS Input'!F42)=0,"",AVERAGE('SABS Input'!F8,'SABS Input'!F11,'SABS Input'!F13,'SABS Input'!F24,'SABS Input'!F28,'SABS Input'!F34,'SABS Input'!F37,'SABS Input'!F42))</f>
        <v>0</v>
      </c>
    </row>
    <row r="7" spans="1:3" x14ac:dyDescent="0.35">
      <c r="A7" t="s">
        <v>69</v>
      </c>
      <c r="B7" t="s">
        <v>58</v>
      </c>
      <c r="C7" s="9">
        <f>IF(COUNTA('SABS Input'!F19,'SABS Input'!F20,'SABS Input'!F32,'SABS Input'!F36,'SABS Input'!F38)=0,"",AVERAGE('SABS Input'!F19,'SABS Input'!F20,'SABS Input'!F32,'SABS Input'!F36,'SABS Input'!F38))</f>
        <v>0</v>
      </c>
    </row>
    <row r="8" spans="1:3" x14ac:dyDescent="0.35">
      <c r="A8" t="s">
        <v>62</v>
      </c>
      <c r="B8" t="s">
        <v>59</v>
      </c>
      <c r="C8" s="9">
        <f>IF(COUNTA('SABS Input'!F4,'SABS Input'!F23,'SABS Input'!F26)=0,"",AVERAGE('SABS Input'!F4,'SABS Input'!F23,'SABS Input'!F26))</f>
        <v>0</v>
      </c>
    </row>
    <row r="9" spans="1:3" x14ac:dyDescent="0.35">
      <c r="A9" t="s">
        <v>66</v>
      </c>
      <c r="B9" t="s">
        <v>60</v>
      </c>
      <c r="C9" s="9">
        <f>IF(COUNTA('SABS Input'!F5,'SABS Input'!F15,'SABS Input'!F39)=0,"",AVERAGE('SABS Input'!F5,'SABS Input'!F15,'SABS Input'!F39))</f>
        <v>2.6666666666666665</v>
      </c>
    </row>
    <row r="11" spans="1:3" x14ac:dyDescent="0.35">
      <c r="A11" s="3" t="s">
        <v>61</v>
      </c>
    </row>
    <row r="12" spans="1:3" x14ac:dyDescent="0.35">
      <c r="A12" s="4" t="s">
        <v>72</v>
      </c>
    </row>
    <row r="14" spans="1:3" x14ac:dyDescent="0.35">
      <c r="A14" t="s">
        <v>70</v>
      </c>
    </row>
    <row r="15" spans="1:3" x14ac:dyDescent="0.35">
      <c r="A15" s="7" t="s">
        <v>71</v>
      </c>
    </row>
    <row r="16" spans="1:3" x14ac:dyDescent="0.35">
      <c r="A16" t="s">
        <v>76</v>
      </c>
    </row>
  </sheetData>
  <hyperlinks>
    <hyperlink ref="A15" r:id="rId1" display="https://doi.org/10.1007/s10608-025-10635-9" xr:uid="{40C15D33-535D-4D02-9D22-DB05E0AB56E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SABS Input</vt:lpstr>
      <vt:lpstr>Scores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Tim LeBon</cp:lastModifiedBy>
  <dcterms:created xsi:type="dcterms:W3CDTF">2025-09-02T15:06:36Z</dcterms:created>
  <dcterms:modified xsi:type="dcterms:W3CDTF">2026-06-07T11:49:01Z</dcterms:modified>
</cp:coreProperties>
</file>